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calcPr calcId="144525"/>
</workbook>
</file>

<file path=xl/sharedStrings.xml><?xml version="1.0" encoding="utf-8"?>
<sst xmlns="http://schemas.openxmlformats.org/spreadsheetml/2006/main" count="83" uniqueCount="50">
  <si>
    <r>
      <t>北碚区2024</t>
    </r>
    <r>
      <rPr>
        <sz val="18"/>
        <color theme="1"/>
        <rFont val="宋体"/>
        <charset val="134"/>
      </rPr>
      <t>年拟供应房地产用地明细表</t>
    </r>
  </si>
  <si>
    <t>行政区</t>
  </si>
  <si>
    <t>序号</t>
  </si>
  <si>
    <t>宗地位置</t>
  </si>
  <si>
    <t>控规编号</t>
  </si>
  <si>
    <t>储备
整治
单位</t>
  </si>
  <si>
    <t>计划供应用途</t>
  </si>
  <si>
    <t>现行
控规
地类</t>
  </si>
  <si>
    <t>供应方式
（出让或划拨）</t>
  </si>
  <si>
    <t>土地面积（公顷）</t>
  </si>
  <si>
    <t>规划计容
建筑面积
（万平方米）</t>
  </si>
  <si>
    <r>
      <rPr>
        <sz val="9"/>
        <color rgb="FF000000"/>
        <rFont val="宋体"/>
        <charset val="134"/>
      </rPr>
      <t>北碚区</t>
    </r>
  </si>
  <si>
    <r>
      <rPr>
        <sz val="9"/>
        <color rgb="FF000000"/>
        <rFont val="宋体"/>
        <charset val="134"/>
      </rPr>
      <t>北碚组团</t>
    </r>
    <r>
      <rPr>
        <sz val="9"/>
        <color rgb="FF000000"/>
        <rFont val="Times New Roman"/>
        <charset val="134"/>
      </rPr>
      <t xml:space="preserve">
B</t>
    </r>
    <r>
      <rPr>
        <sz val="9"/>
        <color rgb="FF000000"/>
        <rFont val="宋体"/>
        <charset val="134"/>
      </rPr>
      <t>标准分区</t>
    </r>
  </si>
  <si>
    <r>
      <rPr>
        <sz val="9"/>
        <color theme="1"/>
        <rFont val="Times New Roman"/>
        <charset val="134"/>
      </rPr>
      <t>B34-1/04</t>
    </r>
    <r>
      <rPr>
        <sz val="9"/>
        <color theme="1"/>
        <rFont val="宋体"/>
        <charset val="134"/>
      </rPr>
      <t>、</t>
    </r>
    <r>
      <rPr>
        <sz val="9"/>
        <color theme="1"/>
        <rFont val="Times New Roman"/>
        <charset val="134"/>
      </rPr>
      <t>B36-1-2/06</t>
    </r>
    <r>
      <rPr>
        <sz val="9"/>
        <color theme="1"/>
        <rFont val="宋体"/>
        <charset val="134"/>
      </rPr>
      <t>、</t>
    </r>
    <r>
      <rPr>
        <sz val="9"/>
        <color theme="1"/>
        <rFont val="Times New Roman"/>
        <charset val="134"/>
      </rPr>
      <t>B37-1/07</t>
    </r>
  </si>
  <si>
    <t>新城</t>
  </si>
  <si>
    <t>商品住宅用地</t>
  </si>
  <si>
    <t>R2</t>
  </si>
  <si>
    <r>
      <rPr>
        <sz val="9"/>
        <color rgb="FF000000"/>
        <rFont val="宋体"/>
        <charset val="134"/>
      </rPr>
      <t>出让</t>
    </r>
  </si>
  <si>
    <r>
      <rPr>
        <sz val="9"/>
        <color rgb="FF000000"/>
        <rFont val="宋体"/>
        <charset val="134"/>
      </rPr>
      <t xml:space="preserve">北碚组团
</t>
    </r>
    <r>
      <rPr>
        <sz val="9"/>
        <color rgb="FF000000"/>
        <rFont val="Times New Roman"/>
        <charset val="134"/>
      </rPr>
      <t>B</t>
    </r>
    <r>
      <rPr>
        <sz val="9"/>
        <color rgb="FF000000"/>
        <rFont val="宋体"/>
        <charset val="134"/>
      </rPr>
      <t>标准分区</t>
    </r>
  </si>
  <si>
    <r>
      <rPr>
        <sz val="9"/>
        <color theme="1"/>
        <rFont val="Times New Roman"/>
        <charset val="134"/>
      </rPr>
      <t>B40-1/06</t>
    </r>
    <r>
      <rPr>
        <sz val="9"/>
        <color theme="1"/>
        <rFont val="宋体"/>
        <charset val="134"/>
      </rPr>
      <t>、</t>
    </r>
    <r>
      <rPr>
        <sz val="9"/>
        <color theme="1"/>
        <rFont val="Times New Roman"/>
        <charset val="134"/>
      </rPr>
      <t>B40-2-1/07</t>
    </r>
    <r>
      <rPr>
        <sz val="9"/>
        <color theme="1"/>
        <rFont val="宋体"/>
        <charset val="134"/>
      </rPr>
      <t>、</t>
    </r>
    <r>
      <rPr>
        <sz val="9"/>
        <color theme="1"/>
        <rFont val="Times New Roman"/>
        <charset val="134"/>
      </rPr>
      <t>B40-4-1/07</t>
    </r>
  </si>
  <si>
    <r>
      <rPr>
        <sz val="9"/>
        <color rgb="FF000000"/>
        <rFont val="宋体"/>
        <charset val="134"/>
      </rPr>
      <t>商品住宅用地</t>
    </r>
  </si>
  <si>
    <r>
      <rPr>
        <sz val="9"/>
        <color rgb="FF000000"/>
        <rFont val="宋体"/>
        <charset val="134"/>
      </rPr>
      <t>北碚温泉城</t>
    </r>
    <r>
      <rPr>
        <sz val="9"/>
        <color rgb="FF000000"/>
        <rFont val="Times New Roman"/>
        <charset val="134"/>
      </rPr>
      <t xml:space="preserve">
</t>
    </r>
    <r>
      <rPr>
        <sz val="9"/>
        <color rgb="FF000000"/>
        <rFont val="宋体"/>
        <charset val="134"/>
      </rPr>
      <t>片区</t>
    </r>
  </si>
  <si>
    <t>I1-1/04</t>
  </si>
  <si>
    <t>温泉城</t>
  </si>
  <si>
    <r>
      <rPr>
        <sz val="9"/>
        <color rgb="FF000000"/>
        <rFont val="宋体"/>
        <charset val="134"/>
      </rPr>
      <t>郊</t>
    </r>
    <r>
      <rPr>
        <sz val="9"/>
        <color rgb="FF000000"/>
        <rFont val="Times New Roman"/>
        <charset val="134"/>
      </rPr>
      <t>B1-2-1/04</t>
    </r>
    <r>
      <rPr>
        <sz val="9"/>
        <color rgb="FF000000"/>
        <rFont val="宋体"/>
        <charset val="134"/>
      </rPr>
      <t>、郊</t>
    </r>
    <r>
      <rPr>
        <sz val="9"/>
        <color rgb="FF000000"/>
        <rFont val="Times New Roman"/>
        <charset val="134"/>
      </rPr>
      <t>B2-3/04</t>
    </r>
    <r>
      <rPr>
        <sz val="9"/>
        <color rgb="FF000000"/>
        <rFont val="宋体"/>
        <charset val="134"/>
      </rPr>
      <t>、郊</t>
    </r>
    <r>
      <rPr>
        <sz val="9"/>
        <color rgb="FF000000"/>
        <rFont val="Times New Roman"/>
        <charset val="134"/>
      </rPr>
      <t>B1-2-2/04</t>
    </r>
    <r>
      <rPr>
        <sz val="9"/>
        <color rgb="FF000000"/>
        <rFont val="宋体"/>
        <charset val="134"/>
      </rPr>
      <t>、郊</t>
    </r>
    <r>
      <rPr>
        <sz val="9"/>
        <color rgb="FF000000"/>
        <rFont val="Times New Roman"/>
        <charset val="134"/>
      </rPr>
      <t>B2-4/04</t>
    </r>
  </si>
  <si>
    <r>
      <rPr>
        <sz val="9"/>
        <color rgb="FF000000"/>
        <rFont val="宋体"/>
        <charset val="134"/>
      </rPr>
      <t>商服用地</t>
    </r>
  </si>
  <si>
    <t>B14</t>
  </si>
  <si>
    <r>
      <rPr>
        <sz val="9"/>
        <color rgb="FF000000"/>
        <rFont val="宋体"/>
        <charset val="134"/>
      </rPr>
      <t>北碚组团</t>
    </r>
  </si>
  <si>
    <t>B49-1-2/04</t>
  </si>
  <si>
    <t>区土储中心</t>
  </si>
  <si>
    <r>
      <rPr>
        <sz val="9"/>
        <rFont val="Times New Roman"/>
        <charset val="134"/>
      </rPr>
      <t>R2</t>
    </r>
    <r>
      <rPr>
        <sz val="9"/>
        <rFont val="宋体"/>
        <charset val="134"/>
      </rPr>
      <t>、</t>
    </r>
    <r>
      <rPr>
        <sz val="9"/>
        <rFont val="Times New Roman"/>
        <charset val="134"/>
      </rPr>
      <t>B1</t>
    </r>
    <r>
      <rPr>
        <sz val="9"/>
        <rFont val="宋体"/>
        <charset val="134"/>
      </rPr>
      <t>、</t>
    </r>
    <r>
      <rPr>
        <sz val="9"/>
        <rFont val="Times New Roman"/>
        <charset val="134"/>
      </rPr>
      <t>B2</t>
    </r>
  </si>
  <si>
    <t>北碚静观
组团</t>
  </si>
  <si>
    <r>
      <rPr>
        <sz val="9"/>
        <color rgb="FF000000"/>
        <rFont val="Times New Roman"/>
        <charset val="134"/>
      </rPr>
      <t>JG-C11/03</t>
    </r>
    <r>
      <rPr>
        <sz val="9"/>
        <color rgb="FF000000"/>
        <rFont val="宋体"/>
        <charset val="134"/>
      </rPr>
      <t>、</t>
    </r>
    <r>
      <rPr>
        <sz val="9"/>
        <color rgb="FF000000"/>
        <rFont val="Times New Roman"/>
        <charset val="134"/>
      </rPr>
      <t>JG-C12/03</t>
    </r>
    <r>
      <rPr>
        <sz val="9"/>
        <color rgb="FF000000"/>
        <rFont val="宋体"/>
        <charset val="134"/>
      </rPr>
      <t>、</t>
    </r>
    <r>
      <rPr>
        <sz val="9"/>
        <color rgb="FF000000"/>
        <rFont val="Times New Roman"/>
        <charset val="134"/>
      </rPr>
      <t>JG-C10-01</t>
    </r>
    <r>
      <rPr>
        <sz val="9"/>
        <color rgb="FF000000"/>
        <rFont val="宋体"/>
        <charset val="134"/>
      </rPr>
      <t>、</t>
    </r>
    <r>
      <rPr>
        <sz val="9"/>
        <color rgb="FF000000"/>
        <rFont val="Times New Roman"/>
        <charset val="134"/>
      </rPr>
      <t>JG-C6-1/04</t>
    </r>
    <r>
      <rPr>
        <sz val="9"/>
        <color rgb="FF000000"/>
        <rFont val="宋体"/>
        <charset val="134"/>
      </rPr>
      <t>、</t>
    </r>
    <r>
      <rPr>
        <sz val="9"/>
        <color rgb="FF000000"/>
        <rFont val="Times New Roman"/>
        <charset val="134"/>
      </rPr>
      <t>JG-C7-1/04</t>
    </r>
  </si>
  <si>
    <t>台农园</t>
  </si>
  <si>
    <t>商品住宅用地、商服用地</t>
  </si>
  <si>
    <r>
      <rPr>
        <sz val="9"/>
        <color rgb="FF000000"/>
        <rFont val="Times New Roman"/>
        <charset val="134"/>
      </rPr>
      <t>B1</t>
    </r>
    <r>
      <rPr>
        <sz val="9"/>
        <color rgb="FF000000"/>
        <rFont val="宋体"/>
        <charset val="134"/>
      </rPr>
      <t>，</t>
    </r>
    <r>
      <rPr>
        <sz val="9"/>
        <color rgb="FF000000"/>
        <rFont val="Times New Roman"/>
        <charset val="134"/>
      </rPr>
      <t>R2</t>
    </r>
  </si>
  <si>
    <t>北碚蔡家
组团</t>
  </si>
  <si>
    <r>
      <rPr>
        <sz val="9"/>
        <rFont val="Times New Roman"/>
        <charset val="134"/>
      </rPr>
      <t>F07-1-1/04</t>
    </r>
    <r>
      <rPr>
        <sz val="9"/>
        <rFont val="宋体"/>
        <charset val="134"/>
      </rPr>
      <t>、</t>
    </r>
    <r>
      <rPr>
        <sz val="9"/>
        <rFont val="Times New Roman"/>
        <charset val="134"/>
      </rPr>
      <t>F09-2-1/06</t>
    </r>
    <r>
      <rPr>
        <sz val="9"/>
        <rFont val="宋体"/>
        <charset val="134"/>
      </rPr>
      <t>、</t>
    </r>
    <r>
      <rPr>
        <sz val="9"/>
        <rFont val="Times New Roman"/>
        <charset val="134"/>
      </rPr>
      <t>F09-1/05</t>
    </r>
    <r>
      <rPr>
        <sz val="9"/>
        <rFont val="宋体"/>
        <charset val="134"/>
      </rPr>
      <t>、</t>
    </r>
    <r>
      <rPr>
        <sz val="9"/>
        <rFont val="Times New Roman"/>
        <charset val="134"/>
      </rPr>
      <t>F09-2-2/06</t>
    </r>
  </si>
  <si>
    <t>蔡家智慧
新城</t>
  </si>
  <si>
    <r>
      <rPr>
        <sz val="9"/>
        <color theme="1"/>
        <rFont val="Times New Roman"/>
        <charset val="134"/>
      </rPr>
      <t>F13-1/05</t>
    </r>
    <r>
      <rPr>
        <sz val="9"/>
        <color theme="1"/>
        <rFont val="宋体"/>
        <charset val="134"/>
      </rPr>
      <t>、</t>
    </r>
    <r>
      <rPr>
        <sz val="9"/>
        <color theme="1"/>
        <rFont val="Times New Roman"/>
        <charset val="134"/>
      </rPr>
      <t>F13-2/05</t>
    </r>
    <r>
      <rPr>
        <sz val="9"/>
        <color theme="1"/>
        <rFont val="宋体"/>
        <charset val="134"/>
      </rPr>
      <t>、</t>
    </r>
    <r>
      <rPr>
        <sz val="9"/>
        <color theme="1"/>
        <rFont val="Times New Roman"/>
        <charset val="134"/>
      </rPr>
      <t>F13-4/05</t>
    </r>
    <r>
      <rPr>
        <sz val="9"/>
        <color theme="1"/>
        <rFont val="宋体"/>
        <charset val="134"/>
      </rPr>
      <t>、</t>
    </r>
    <r>
      <rPr>
        <sz val="9"/>
        <color theme="1"/>
        <rFont val="Times New Roman"/>
        <charset val="134"/>
      </rPr>
      <t>F15-1-6/06</t>
    </r>
    <r>
      <rPr>
        <sz val="9"/>
        <color theme="1"/>
        <rFont val="宋体"/>
        <charset val="134"/>
      </rPr>
      <t>、</t>
    </r>
    <r>
      <rPr>
        <sz val="9"/>
        <color theme="1"/>
        <rFont val="Times New Roman"/>
        <charset val="134"/>
      </rPr>
      <t>F15-1-1/07</t>
    </r>
    <r>
      <rPr>
        <sz val="9"/>
        <color theme="1"/>
        <rFont val="宋体"/>
        <charset val="134"/>
      </rPr>
      <t>、</t>
    </r>
    <r>
      <rPr>
        <sz val="9"/>
        <color theme="1"/>
        <rFont val="Times New Roman"/>
        <charset val="134"/>
      </rPr>
      <t>F15-1-4/07</t>
    </r>
  </si>
  <si>
    <r>
      <rPr>
        <sz val="9"/>
        <color rgb="FF000000"/>
        <rFont val="宋体"/>
        <charset val="134"/>
      </rPr>
      <t>蔡家智慧</t>
    </r>
    <r>
      <rPr>
        <sz val="9"/>
        <color rgb="FF000000"/>
        <rFont val="Times New Roman"/>
        <charset val="134"/>
      </rPr>
      <t xml:space="preserve">
</t>
    </r>
    <r>
      <rPr>
        <sz val="9"/>
        <color rgb="FF000000"/>
        <rFont val="宋体"/>
        <charset val="134"/>
      </rPr>
      <t>新城</t>
    </r>
  </si>
  <si>
    <r>
      <rPr>
        <sz val="9"/>
        <color theme="1"/>
        <rFont val="Times New Roman"/>
        <charset val="134"/>
      </rPr>
      <t>R2</t>
    </r>
    <r>
      <rPr>
        <sz val="9"/>
        <color theme="1"/>
        <rFont val="宋体"/>
        <charset val="134"/>
      </rPr>
      <t>、</t>
    </r>
    <r>
      <rPr>
        <sz val="9"/>
        <color theme="1"/>
        <rFont val="Times New Roman"/>
        <charset val="134"/>
      </rPr>
      <t>B1</t>
    </r>
    <r>
      <rPr>
        <sz val="9"/>
        <color theme="1"/>
        <rFont val="宋体"/>
        <charset val="134"/>
      </rPr>
      <t>、</t>
    </r>
    <r>
      <rPr>
        <sz val="9"/>
        <color theme="1"/>
        <rFont val="Times New Roman"/>
        <charset val="134"/>
      </rPr>
      <t>B2</t>
    </r>
  </si>
  <si>
    <t>蔡家片区</t>
  </si>
  <si>
    <r>
      <rPr>
        <sz val="9"/>
        <rFont val="Times New Roman"/>
        <charset val="134"/>
      </rPr>
      <t>M32/06</t>
    </r>
    <r>
      <rPr>
        <sz val="9"/>
        <rFont val="宋体"/>
        <charset val="134"/>
      </rPr>
      <t>、</t>
    </r>
    <r>
      <rPr>
        <sz val="9"/>
        <rFont val="Times New Roman"/>
        <charset val="134"/>
      </rPr>
      <t>M41/06</t>
    </r>
    <r>
      <rPr>
        <sz val="9"/>
        <rFont val="宋体"/>
        <charset val="134"/>
      </rPr>
      <t>、</t>
    </r>
    <r>
      <rPr>
        <sz val="9"/>
        <rFont val="Times New Roman"/>
        <charset val="134"/>
      </rPr>
      <t>M47/07</t>
    </r>
  </si>
  <si>
    <t>市土储中心（地产集团）</t>
  </si>
  <si>
    <t>北碚组团</t>
  </si>
  <si>
    <r>
      <rPr>
        <sz val="9"/>
        <color theme="1"/>
        <rFont val="Times New Roman"/>
        <charset val="134"/>
      </rPr>
      <t>G7-1-1/04</t>
    </r>
    <r>
      <rPr>
        <sz val="9"/>
        <color theme="1"/>
        <rFont val="宋体"/>
        <charset val="134"/>
      </rPr>
      <t>、</t>
    </r>
    <r>
      <rPr>
        <sz val="9"/>
        <color theme="1"/>
        <rFont val="Times New Roman"/>
        <charset val="134"/>
      </rPr>
      <t>G7-2/03</t>
    </r>
    <r>
      <rPr>
        <sz val="9"/>
        <color theme="1"/>
        <rFont val="宋体"/>
        <charset val="134"/>
      </rPr>
      <t>、</t>
    </r>
    <r>
      <rPr>
        <sz val="9"/>
        <color theme="1"/>
        <rFont val="Times New Roman"/>
        <charset val="134"/>
      </rPr>
      <t>G8-2/04</t>
    </r>
  </si>
  <si>
    <t>缙云</t>
  </si>
  <si>
    <t>合计</t>
  </si>
  <si>
    <t>注：1.计划供应用途按照：商品住宅用地、保障性租赁住宅用地、市场化租赁住宅用地、其他住宅用地、商服用地等5类进行进行填报；现行控规地类按照《城市用地分类与规划建设用地标准》（GB 50137-2011)中的中类名称进行填报。若涉及商品住宅用地配建租赁住房的，请在备注栏详细注明该地块配建租赁住房用地的比例，以及租赁住房建筑面积；若涉及商住混合的用地，请在备注栏注明该地块商住土地面积或比例。
    2.计容建筑面积保留2位小数，起始总价款和楼面单价均保留整数。
    3.招商预计完成时间和预计可达到供地条件的时间明确到计划年具体供应的月份，如2024年3月。</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</si>
</sst>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3">
    <font>
      <sz val="11"/>
      <color theme="1"/>
      <name val="宋体"/>
      <charset val="134"/>
      <scheme val="minor"/>
    </font>
    <font>
      <sz val="10"/>
      <color theme="1"/>
      <name val="Times New Roman"/>
      <charset val="134"/>
    </font>
    <font>
      <sz val="11"/>
      <color theme="1"/>
      <name val="Times New Roman"/>
      <charset val="134"/>
    </font>
    <font>
      <sz val="18"/>
      <color rgb="FF000000"/>
      <name val="宋体"/>
      <charset val="134"/>
    </font>
    <font>
      <sz val="18"/>
      <color theme="1"/>
      <name val="宋体"/>
      <charset val="134"/>
    </font>
    <font>
      <sz val="9"/>
      <color rgb="FF000000"/>
      <name val="宋体"/>
      <charset val="134"/>
    </font>
    <font>
      <sz val="9"/>
      <color rgb="FF000000"/>
      <name val="Times New Roman"/>
      <charset val="134"/>
    </font>
    <font>
      <sz val="9"/>
      <color theme="1"/>
      <name val="Times New Roman"/>
      <charset val="134"/>
    </font>
    <font>
      <sz val="9"/>
      <name val="宋体"/>
      <charset val="134"/>
    </font>
    <font>
      <sz val="9"/>
      <name val="Times New Roman"/>
      <charset val="134"/>
    </font>
    <font>
      <sz val="9"/>
      <color theme="1"/>
      <name val="宋体"/>
      <charset val="134"/>
    </font>
    <font>
      <b/>
      <sz val="9"/>
      <color rgb="FF000000"/>
      <name val="宋体"/>
      <charset val="134"/>
    </font>
    <font>
      <sz val="10.5"/>
      <color rgb="FF000000"/>
      <name val="宋体"/>
      <charset val="134"/>
    </font>
    <font>
      <sz val="10"/>
      <color rgb="FF00000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8" borderId="6"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17" fillId="10" borderId="0" applyNumberFormat="0" applyBorder="0" applyAlignment="0" applyProtection="0">
      <alignment vertical="center"/>
    </xf>
    <xf numFmtId="0" fontId="20" fillId="0" borderId="8" applyNumberFormat="0" applyFill="0" applyAlignment="0" applyProtection="0">
      <alignment vertical="center"/>
    </xf>
    <xf numFmtId="0" fontId="17" fillId="11" borderId="0" applyNumberFormat="0" applyBorder="0" applyAlignment="0" applyProtection="0">
      <alignment vertical="center"/>
    </xf>
    <xf numFmtId="0" fontId="26" fillId="12" borderId="9" applyNumberFormat="0" applyAlignment="0" applyProtection="0">
      <alignment vertical="center"/>
    </xf>
    <xf numFmtId="0" fontId="27" fillId="12" borderId="5" applyNumberFormat="0" applyAlignment="0" applyProtection="0">
      <alignment vertical="center"/>
    </xf>
    <xf numFmtId="0" fontId="28" fillId="13" borderId="10"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cellStyleXfs>
  <cellXfs count="31">
    <xf numFmtId="0" fontId="0" fillId="0" borderId="0" xfId="0">
      <alignment vertical="center"/>
    </xf>
    <xf numFmtId="0" fontId="0" fillId="0" borderId="0" xfId="0" applyFill="1" applyAlignment="1">
      <alignment vertical="center"/>
    </xf>
    <xf numFmtId="0" fontId="0"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0" fillId="0" borderId="0" xfId="0" applyFill="1" applyAlignment="1">
      <alignment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176" fontId="9" fillId="0" borderId="2"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2" fillId="0" borderId="4" xfId="0" applyFont="1" applyFill="1" applyBorder="1" applyAlignment="1">
      <alignment vertical="center" wrapText="1"/>
    </xf>
    <xf numFmtId="0" fontId="12" fillId="0" borderId="0" xfId="0" applyFont="1" applyFill="1" applyAlignment="1">
      <alignment vertical="center" wrapText="1"/>
    </xf>
    <xf numFmtId="176" fontId="6"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wrapText="1"/>
    </xf>
    <xf numFmtId="176" fontId="7" fillId="2" borderId="2" xfId="0" applyNumberFormat="1" applyFont="1" applyFill="1" applyBorder="1" applyAlignment="1">
      <alignment horizontal="center" vertical="center" wrapText="1"/>
    </xf>
    <xf numFmtId="0" fontId="13" fillId="0" borderId="0" xfId="0" applyFont="1" applyFill="1" applyAlignment="1">
      <alignment horizontal="justify" vertical="center" indent="2"/>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abSelected="1" workbookViewId="0">
      <selection activeCell="A1" sqref="A1:J1"/>
    </sheetView>
  </sheetViews>
  <sheetFormatPr defaultColWidth="9" defaultRowHeight="13.5"/>
  <cols>
    <col min="1" max="1" width="6.29166666666667" style="1" customWidth="1"/>
    <col min="2" max="2" width="5.125" style="1" customWidth="1"/>
    <col min="3" max="3" width="10.125" style="1" customWidth="1"/>
    <col min="4" max="4" width="12.6416666666667" style="5" customWidth="1"/>
    <col min="5" max="5" width="8.75" style="1" customWidth="1"/>
    <col min="6" max="6" width="11.625" style="1" customWidth="1"/>
    <col min="7" max="7" width="6.875" style="1" customWidth="1"/>
    <col min="8" max="8" width="11.125" style="1" customWidth="1"/>
    <col min="9" max="9" width="6.625" style="1" customWidth="1"/>
    <col min="10" max="10" width="10" style="1" customWidth="1"/>
    <col min="11" max="11" width="10.1333333333333" style="1" customWidth="1"/>
    <col min="12" max="16384" width="9" style="1"/>
  </cols>
  <sheetData>
    <row r="1" s="1" customFormat="1" ht="39" customHeight="1" spans="1:10">
      <c r="A1" s="6" t="s">
        <v>0</v>
      </c>
      <c r="B1" s="7"/>
      <c r="C1" s="7"/>
      <c r="D1" s="8"/>
      <c r="E1" s="7"/>
      <c r="F1" s="7"/>
      <c r="G1" s="7"/>
      <c r="H1" s="7"/>
      <c r="I1" s="7"/>
      <c r="J1" s="7"/>
    </row>
    <row r="2" s="2" customFormat="1" spans="1:10">
      <c r="A2" s="9" t="s">
        <v>1</v>
      </c>
      <c r="B2" s="9" t="s">
        <v>2</v>
      </c>
      <c r="C2" s="9" t="s">
        <v>3</v>
      </c>
      <c r="D2" s="9" t="s">
        <v>4</v>
      </c>
      <c r="E2" s="9" t="s">
        <v>5</v>
      </c>
      <c r="F2" s="9" t="s">
        <v>6</v>
      </c>
      <c r="G2" s="9" t="s">
        <v>7</v>
      </c>
      <c r="H2" s="9" t="s">
        <v>8</v>
      </c>
      <c r="I2" s="9" t="s">
        <v>9</v>
      </c>
      <c r="J2" s="9" t="s">
        <v>10</v>
      </c>
    </row>
    <row r="3" s="2" customFormat="1" ht="55" customHeight="1" spans="1:10">
      <c r="A3" s="9"/>
      <c r="B3" s="9"/>
      <c r="C3" s="9"/>
      <c r="D3" s="9"/>
      <c r="E3" s="9"/>
      <c r="F3" s="9"/>
      <c r="G3" s="9"/>
      <c r="H3" s="9"/>
      <c r="I3" s="9"/>
      <c r="J3" s="9"/>
    </row>
    <row r="4" s="3" customFormat="1" ht="33" customHeight="1" spans="1:10">
      <c r="A4" s="10" t="s">
        <v>11</v>
      </c>
      <c r="B4" s="10">
        <v>1</v>
      </c>
      <c r="C4" s="9" t="s">
        <v>12</v>
      </c>
      <c r="D4" s="11" t="s">
        <v>13</v>
      </c>
      <c r="E4" s="12" t="s">
        <v>14</v>
      </c>
      <c r="F4" s="9" t="s">
        <v>15</v>
      </c>
      <c r="G4" s="11" t="s">
        <v>16</v>
      </c>
      <c r="H4" s="10" t="s">
        <v>17</v>
      </c>
      <c r="I4" s="10">
        <f>1.36+2.6+3.99</f>
        <v>7.95</v>
      </c>
      <c r="J4" s="10">
        <f>2.04+3.91+5.99</f>
        <v>11.94</v>
      </c>
    </row>
    <row r="5" s="3" customFormat="1" ht="48" customHeight="1" spans="1:10">
      <c r="A5" s="10" t="s">
        <v>11</v>
      </c>
      <c r="B5" s="10">
        <v>2</v>
      </c>
      <c r="C5" s="9" t="s">
        <v>18</v>
      </c>
      <c r="D5" s="11" t="s">
        <v>19</v>
      </c>
      <c r="E5" s="12" t="s">
        <v>14</v>
      </c>
      <c r="F5" s="10" t="s">
        <v>20</v>
      </c>
      <c r="G5" s="11" t="s">
        <v>16</v>
      </c>
      <c r="H5" s="10" t="s">
        <v>17</v>
      </c>
      <c r="I5" s="25">
        <f>3.87+2.77+3.06</f>
        <v>9.7</v>
      </c>
      <c r="J5" s="26">
        <f>4.64+3.49+3.68</f>
        <v>11.81</v>
      </c>
    </row>
    <row r="6" s="3" customFormat="1" ht="27" customHeight="1" spans="1:10">
      <c r="A6" s="10" t="s">
        <v>11</v>
      </c>
      <c r="B6" s="10">
        <v>3</v>
      </c>
      <c r="C6" s="9" t="s">
        <v>21</v>
      </c>
      <c r="D6" s="13" t="s">
        <v>22</v>
      </c>
      <c r="E6" s="9" t="s">
        <v>23</v>
      </c>
      <c r="F6" s="10" t="s">
        <v>20</v>
      </c>
      <c r="G6" s="14" t="s">
        <v>16</v>
      </c>
      <c r="H6" s="10" t="s">
        <v>17</v>
      </c>
      <c r="I6" s="10">
        <v>7.73</v>
      </c>
      <c r="J6" s="26">
        <v>6.19</v>
      </c>
    </row>
    <row r="7" s="4" customFormat="1" ht="40" customHeight="1" spans="1:10">
      <c r="A7" s="10" t="s">
        <v>11</v>
      </c>
      <c r="B7" s="10">
        <v>4</v>
      </c>
      <c r="C7" s="9" t="s">
        <v>21</v>
      </c>
      <c r="D7" s="9" t="s">
        <v>24</v>
      </c>
      <c r="E7" s="15" t="s">
        <v>23</v>
      </c>
      <c r="F7" s="16" t="s">
        <v>25</v>
      </c>
      <c r="G7" s="16" t="s">
        <v>26</v>
      </c>
      <c r="H7" s="16" t="s">
        <v>17</v>
      </c>
      <c r="I7" s="27">
        <f>1.33+10.19+2.03+4.2</f>
        <v>17.75</v>
      </c>
      <c r="J7" s="27">
        <f>0.53+4.08+0.81+1.64</f>
        <v>7.06</v>
      </c>
    </row>
    <row r="8" s="3" customFormat="1" ht="27" customHeight="1" spans="1:10">
      <c r="A8" s="10" t="s">
        <v>11</v>
      </c>
      <c r="B8" s="10">
        <v>5</v>
      </c>
      <c r="C8" s="10" t="s">
        <v>27</v>
      </c>
      <c r="D8" s="14" t="s">
        <v>28</v>
      </c>
      <c r="E8" s="9" t="s">
        <v>29</v>
      </c>
      <c r="F8" s="10" t="s">
        <v>20</v>
      </c>
      <c r="G8" s="14" t="s">
        <v>30</v>
      </c>
      <c r="H8" s="10" t="s">
        <v>17</v>
      </c>
      <c r="I8" s="10">
        <v>1.49</v>
      </c>
      <c r="J8" s="26">
        <v>2.62</v>
      </c>
    </row>
    <row r="9" s="4" customFormat="1" ht="48" spans="1:10">
      <c r="A9" s="10" t="s">
        <v>11</v>
      </c>
      <c r="B9" s="10">
        <v>6</v>
      </c>
      <c r="C9" s="9" t="s">
        <v>31</v>
      </c>
      <c r="D9" s="10" t="s">
        <v>32</v>
      </c>
      <c r="E9" s="15" t="s">
        <v>33</v>
      </c>
      <c r="F9" s="9" t="s">
        <v>34</v>
      </c>
      <c r="G9" s="16" t="s">
        <v>35</v>
      </c>
      <c r="H9" s="16" t="s">
        <v>17</v>
      </c>
      <c r="I9" s="27">
        <f>3.98+3.34+0.5+4.18+4.88</f>
        <v>16.88</v>
      </c>
      <c r="J9" s="27">
        <f>4.38+3.67+0.35+2.93+2.93</f>
        <v>14.26</v>
      </c>
    </row>
    <row r="10" s="3" customFormat="1" ht="36" spans="1:10">
      <c r="A10" s="10" t="s">
        <v>11</v>
      </c>
      <c r="B10" s="10">
        <v>7</v>
      </c>
      <c r="C10" s="17" t="s">
        <v>36</v>
      </c>
      <c r="D10" s="14" t="s">
        <v>37</v>
      </c>
      <c r="E10" s="9" t="s">
        <v>38</v>
      </c>
      <c r="F10" s="10" t="s">
        <v>20</v>
      </c>
      <c r="G10" s="11" t="s">
        <v>16</v>
      </c>
      <c r="H10" s="10" t="s">
        <v>17</v>
      </c>
      <c r="I10" s="10">
        <f>2.09+2.01+2.09+1.74</f>
        <v>7.93</v>
      </c>
      <c r="J10" s="26">
        <f>3.13+3.02+3.13+2.61</f>
        <v>11.89</v>
      </c>
    </row>
    <row r="11" s="4" customFormat="1" ht="60" spans="1:10">
      <c r="A11" s="10" t="s">
        <v>11</v>
      </c>
      <c r="B11" s="10">
        <v>8</v>
      </c>
      <c r="C11" s="9" t="s">
        <v>36</v>
      </c>
      <c r="D11" s="11" t="s">
        <v>39</v>
      </c>
      <c r="E11" s="9" t="s">
        <v>40</v>
      </c>
      <c r="F11" s="9" t="s">
        <v>34</v>
      </c>
      <c r="G11" s="11" t="s">
        <v>41</v>
      </c>
      <c r="H11" s="10" t="s">
        <v>17</v>
      </c>
      <c r="I11" s="28">
        <f>4.56+3.78+4.68+4.05+4.78+2.77</f>
        <v>24.62</v>
      </c>
      <c r="J11" s="25">
        <f>6.48+5.67+6.32+5.76+7.65+5.27</f>
        <v>37.15</v>
      </c>
    </row>
    <row r="12" s="4" customFormat="1" ht="42" customHeight="1" spans="1:10">
      <c r="A12" s="10" t="s">
        <v>11</v>
      </c>
      <c r="B12" s="10">
        <v>9</v>
      </c>
      <c r="C12" s="18" t="s">
        <v>42</v>
      </c>
      <c r="D12" s="14" t="s">
        <v>43</v>
      </c>
      <c r="E12" s="9" t="s">
        <v>44</v>
      </c>
      <c r="F12" s="9" t="s">
        <v>34</v>
      </c>
      <c r="G12" s="14" t="s">
        <v>30</v>
      </c>
      <c r="H12" s="16" t="s">
        <v>17</v>
      </c>
      <c r="I12" s="27">
        <f>3.17+3.08+6.56</f>
        <v>12.81</v>
      </c>
      <c r="J12" s="27">
        <f>6.34+4.62+9.83</f>
        <v>20.79</v>
      </c>
    </row>
    <row r="13" s="4" customFormat="1" ht="43" customHeight="1" spans="1:10">
      <c r="A13" s="10" t="s">
        <v>11</v>
      </c>
      <c r="B13" s="10">
        <v>10</v>
      </c>
      <c r="C13" s="9" t="s">
        <v>45</v>
      </c>
      <c r="D13" s="19" t="s">
        <v>46</v>
      </c>
      <c r="E13" s="9" t="s">
        <v>47</v>
      </c>
      <c r="F13" s="9" t="s">
        <v>15</v>
      </c>
      <c r="G13" s="20" t="s">
        <v>16</v>
      </c>
      <c r="H13" s="10" t="s">
        <v>17</v>
      </c>
      <c r="I13" s="29">
        <f>5.27+1.94+1.05</f>
        <v>8.26</v>
      </c>
      <c r="J13" s="25">
        <f>7.91+3.1+1.5</f>
        <v>12.51</v>
      </c>
    </row>
    <row r="14" s="4" customFormat="1" ht="34" customHeight="1" spans="1:10">
      <c r="A14" s="21" t="s">
        <v>48</v>
      </c>
      <c r="B14" s="21"/>
      <c r="C14" s="21"/>
      <c r="D14" s="22"/>
      <c r="E14" s="21"/>
      <c r="F14" s="21"/>
      <c r="G14" s="21"/>
      <c r="H14" s="15"/>
      <c r="I14" s="27">
        <f>SUM(I4:I13)</f>
        <v>115.12</v>
      </c>
      <c r="J14" s="27">
        <f>SUM(J4:J13)</f>
        <v>136.22</v>
      </c>
    </row>
    <row r="15" s="1" customFormat="1" spans="1:10">
      <c r="A15" s="23" t="s">
        <v>49</v>
      </c>
      <c r="B15" s="23"/>
      <c r="C15" s="23"/>
      <c r="D15" s="23"/>
      <c r="E15" s="23"/>
      <c r="F15" s="23"/>
      <c r="G15" s="23"/>
      <c r="H15" s="23"/>
      <c r="I15" s="23"/>
      <c r="J15" s="23"/>
    </row>
    <row r="16" s="1" customFormat="1" spans="1:10">
      <c r="A16" s="24"/>
      <c r="B16" s="24"/>
      <c r="C16" s="24"/>
      <c r="D16" s="24"/>
      <c r="E16" s="24"/>
      <c r="F16" s="24"/>
      <c r="G16" s="24"/>
      <c r="H16" s="24"/>
      <c r="I16" s="24"/>
      <c r="J16" s="24"/>
    </row>
    <row r="17" s="1" customFormat="1" ht="69" customHeight="1" spans="1:10">
      <c r="A17" s="24"/>
      <c r="B17" s="24"/>
      <c r="C17" s="24"/>
      <c r="D17" s="24"/>
      <c r="E17" s="24"/>
      <c r="F17" s="24"/>
      <c r="G17" s="24"/>
      <c r="H17" s="24"/>
      <c r="I17" s="24"/>
      <c r="J17" s="24"/>
    </row>
    <row r="18" s="1" customFormat="1" spans="4:4">
      <c r="D18" s="5"/>
    </row>
    <row r="19" s="1" customFormat="1" spans="4:4">
      <c r="D19" s="5"/>
    </row>
    <row r="20" s="1" customFormat="1" spans="4:4">
      <c r="D20" s="5"/>
    </row>
    <row r="21" s="1" customFormat="1" spans="4:4">
      <c r="D21" s="5"/>
    </row>
    <row r="22" s="1" customFormat="1" spans="4:4">
      <c r="D22" s="5"/>
    </row>
    <row r="23" s="1" customFormat="1" spans="4:10">
      <c r="D23" s="5"/>
      <c r="J23" s="30"/>
    </row>
    <row r="24" s="1" customFormat="1" spans="4:10">
      <c r="D24" s="5"/>
      <c r="J24" s="30"/>
    </row>
  </sheetData>
  <mergeCells count="13">
    <mergeCell ref="A1:J1"/>
    <mergeCell ref="A14:G14"/>
    <mergeCell ref="A2:A3"/>
    <mergeCell ref="B2:B3"/>
    <mergeCell ref="C2:C3"/>
    <mergeCell ref="D2:D3"/>
    <mergeCell ref="E2:E3"/>
    <mergeCell ref="F2:F3"/>
    <mergeCell ref="G2:G3"/>
    <mergeCell ref="H2:H3"/>
    <mergeCell ref="I2:I3"/>
    <mergeCell ref="J2:J3"/>
    <mergeCell ref="A15:J1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2024-11-01T06:09:16Z</dcterms:created>
  <dcterms:modified xsi:type="dcterms:W3CDTF">2024-11-01T06:09:47Z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6EB5147CBD2D43648321924DF09D5BC3</vt:lpwstr>
  </property>
  <property fmtid="{D5CDD505-2E9C-101B-9397-08002B2CF9AE}" pid="3" name="KSOProductBuildVer">
    <vt:lpwstr>2052-11.8.2.11978</vt:lpwstr>
  </property>
</Properties>
</file>